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47" documentId="11_34DAF32B81980B0B1BECCED173FA5BA77D58E31D" xr6:coauthVersionLast="47" xr6:coauthVersionMax="47" xr10:uidLastSave="{F2437872-C1D9-4098-9679-461FB5197692}"/>
  <bookViews>
    <workbookView xWindow="-108" yWindow="-108" windowWidth="23256" windowHeight="12456" xr2:uid="{00000000-000D-0000-FFFF-FFFF00000000}"/>
  </bookViews>
  <sheets>
    <sheet name="Exa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I19" i="1" s="1"/>
  <c r="K19" i="1" s="1"/>
  <c r="M19" i="1" s="1"/>
  <c r="O19" i="1" s="1"/>
  <c r="Q15" i="1" s="1"/>
  <c r="S15" i="1" s="1"/>
  <c r="I12" i="1" l="1"/>
  <c r="K12" i="1" s="1"/>
  <c r="M12" i="1" s="1"/>
  <c r="O12" i="1" s="1"/>
  <c r="Q9" i="1" s="1"/>
  <c r="S9" i="1" s="1"/>
  <c r="U9" i="1" s="1"/>
  <c r="W9" i="1" s="1"/>
  <c r="U15" i="1"/>
  <c r="W15" i="1" s="1"/>
  <c r="Y11" i="1" l="1"/>
  <c r="AA11" i="1" s="1"/>
  <c r="AC11" i="1" s="1"/>
  <c r="AE11" i="1" s="1"/>
  <c r="AG11" i="1" s="1"/>
  <c r="AI11" i="1" s="1"/>
  <c r="Y7" i="1"/>
  <c r="AA7" i="1" s="1"/>
  <c r="Y15" i="1"/>
  <c r="AA15" i="1" s="1"/>
  <c r="AC17" i="1" l="1"/>
  <c r="AE17" i="1" s="1"/>
  <c r="AE19" i="1" l="1"/>
  <c r="AD19" i="1" s="1"/>
  <c r="AC19" i="1" l="1"/>
  <c r="AA9" i="1"/>
  <c r="AI13" i="1"/>
  <c r="AA17" i="1" l="1"/>
  <c r="Y17" i="1" s="1"/>
  <c r="W17" i="1" s="1"/>
  <c r="O21" i="1"/>
  <c r="AG13" i="1"/>
  <c r="AE13" i="1" s="1"/>
  <c r="AH13" i="1"/>
  <c r="Y9" i="1"/>
  <c r="Z9" i="1"/>
  <c r="Z17" i="1" l="1"/>
  <c r="U17" i="1"/>
  <c r="S17" i="1" s="1"/>
  <c r="V17" i="1"/>
  <c r="AC13" i="1"/>
  <c r="AA13" i="1" s="1"/>
  <c r="AD13" i="1"/>
  <c r="Y13" i="1" l="1"/>
  <c r="W11" i="1" s="1"/>
  <c r="Z13" i="1"/>
  <c r="Q17" i="1"/>
  <c r="R17" i="1"/>
  <c r="O14" i="1" l="1"/>
  <c r="U11" i="1"/>
  <c r="S11" i="1" s="1"/>
  <c r="V11" i="1"/>
  <c r="Q11" i="1" l="1"/>
  <c r="R11" i="1"/>
  <c r="M14" i="1"/>
  <c r="K14" i="1" s="1"/>
  <c r="N14" i="1"/>
  <c r="M21" i="1"/>
  <c r="K21" i="1" s="1"/>
  <c r="N21" i="1"/>
  <c r="I14" i="1" l="1"/>
  <c r="J14" i="1"/>
  <c r="I21" i="1"/>
  <c r="G17" i="1" s="1"/>
  <c r="J21" i="1"/>
  <c r="E17" i="1" l="1"/>
  <c r="F17" i="1"/>
</calcChain>
</file>

<file path=xl/sharedStrings.xml><?xml version="1.0" encoding="utf-8"?>
<sst xmlns="http://schemas.openxmlformats.org/spreadsheetml/2006/main" count="27" uniqueCount="26">
  <si>
    <t>S</t>
  </si>
  <si>
    <t>E</t>
  </si>
  <si>
    <t>A</t>
  </si>
  <si>
    <t>B</t>
  </si>
  <si>
    <t>C</t>
  </si>
  <si>
    <t>F</t>
  </si>
  <si>
    <t>G</t>
  </si>
  <si>
    <t>H</t>
  </si>
  <si>
    <t>L</t>
  </si>
  <si>
    <t>I</t>
  </si>
  <si>
    <t>M</t>
  </si>
  <si>
    <t>N</t>
  </si>
  <si>
    <t>D</t>
  </si>
  <si>
    <t>J</t>
  </si>
  <si>
    <t>K</t>
  </si>
  <si>
    <t>O</t>
  </si>
  <si>
    <r>
      <t xml:space="preserve">Alminawi.com ... </t>
    </r>
    <r>
      <rPr>
        <b/>
        <i/>
        <sz val="10"/>
        <color rgb="FF0070C0"/>
        <rFont val="Calibri"/>
        <family val="2"/>
        <scheme val="minor"/>
      </rPr>
      <t>Tools Thru Tales</t>
    </r>
    <r>
      <rPr>
        <sz val="10"/>
        <color rgb="FF0070C0"/>
        <rFont val="Calibri"/>
        <family val="2"/>
        <scheme val="minor"/>
      </rPr>
      <t>; From Story to Strategy: Practical Tools for Sociotechnical Leaders.</t>
    </r>
  </si>
  <si>
    <t>Tool:</t>
  </si>
  <si>
    <t>Risk Register</t>
  </si>
  <si>
    <r>
      <rPr>
        <b/>
        <sz val="9"/>
        <color theme="5" tint="-0.499984740745262"/>
        <rFont val="Calibri"/>
        <family val="2"/>
        <scheme val="minor"/>
      </rPr>
      <t>Tale</t>
    </r>
    <r>
      <rPr>
        <sz val="9"/>
        <color theme="1"/>
        <rFont val="Calibri"/>
        <family val="2"/>
        <scheme val="minor"/>
      </rPr>
      <t xml:space="preserve"> Link:</t>
    </r>
  </si>
  <si>
    <t>The Lighthouse Keeper’s Ledger &amp; Risk Register – Tools Thru Tales</t>
  </si>
  <si>
    <t>Assumed project activities: A-O</t>
  </si>
  <si>
    <t>S = Start</t>
  </si>
  <si>
    <t>E = End</t>
  </si>
  <si>
    <t>Fictitious Critical Path for Project ???</t>
  </si>
  <si>
    <t>Update the start &amp; activity durations, and observe e the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</si>
</sst>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1" fillId="0" borderId="0" xfId="1" applyFont="1"/>
    <xf numFmtId="0" fontId="6" fillId="0" borderId="0" xfId="0" applyFont="1" applyAlignment="1">
      <alignment horizontal="center" vertical="center" wrapText="1"/>
    </xf>
    <xf numFmtId="0" fontId="11" fillId="0" borderId="0" xfId="1" applyFont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Alignment="1" applyProtection="1">
      <alignment horizontal="center" vertical="center"/>
      <protection locked="0" hidden="1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0" fontId="0" fillId="5" borderId="1" xfId="0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 hidden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lminaw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8282</xdr:colOff>
      <xdr:row>12</xdr:row>
      <xdr:rowOff>106019</xdr:rowOff>
    </xdr:from>
    <xdr:to>
      <xdr:col>7</xdr:col>
      <xdr:colOff>190501</xdr:colOff>
      <xdr:row>15</xdr:row>
      <xdr:rowOff>107674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499152" y="1588606"/>
          <a:ext cx="182219" cy="622851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24847</xdr:colOff>
      <xdr:row>15</xdr:row>
      <xdr:rowOff>157369</xdr:rowOff>
    </xdr:from>
    <xdr:to>
      <xdr:col>7</xdr:col>
      <xdr:colOff>192984</xdr:colOff>
      <xdr:row>19</xdr:row>
      <xdr:rowOff>20706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515717" y="2261152"/>
          <a:ext cx="168137" cy="724728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15324</xdr:colOff>
      <xdr:row>15</xdr:row>
      <xdr:rowOff>120927</xdr:rowOff>
    </xdr:from>
    <xdr:to>
      <xdr:col>3</xdr:col>
      <xdr:colOff>209550</xdr:colOff>
      <xdr:row>15</xdr:row>
      <xdr:rowOff>123825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329649" y="2216427"/>
          <a:ext cx="194226" cy="2898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24848</xdr:colOff>
      <xdr:row>12</xdr:row>
      <xdr:rowOff>24848</xdr:rowOff>
    </xdr:from>
    <xdr:to>
      <xdr:col>11</xdr:col>
      <xdr:colOff>293618</xdr:colOff>
      <xdr:row>12</xdr:row>
      <xdr:rowOff>27747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2675283" y="1507435"/>
          <a:ext cx="268770" cy="289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33131</xdr:colOff>
      <xdr:row>9</xdr:row>
      <xdr:rowOff>16565</xdr:rowOff>
    </xdr:from>
    <xdr:to>
      <xdr:col>19</xdr:col>
      <xdr:colOff>301901</xdr:colOff>
      <xdr:row>9</xdr:row>
      <xdr:rowOff>19464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5126935" y="828261"/>
          <a:ext cx="268770" cy="289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11</xdr:row>
      <xdr:rowOff>0</xdr:rowOff>
    </xdr:from>
    <xdr:to>
      <xdr:col>27</xdr:col>
      <xdr:colOff>268770</xdr:colOff>
      <xdr:row>11</xdr:row>
      <xdr:rowOff>2899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7611717" y="1242391"/>
          <a:ext cx="268770" cy="289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11</xdr:row>
      <xdr:rowOff>0</xdr:rowOff>
    </xdr:from>
    <xdr:to>
      <xdr:col>31</xdr:col>
      <xdr:colOff>268770</xdr:colOff>
      <xdr:row>11</xdr:row>
      <xdr:rowOff>2899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8870674" y="1242391"/>
          <a:ext cx="268770" cy="289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268770</xdr:colOff>
      <xdr:row>19</xdr:row>
      <xdr:rowOff>2899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2650435" y="2965174"/>
          <a:ext cx="268770" cy="289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15</xdr:row>
      <xdr:rowOff>0</xdr:rowOff>
    </xdr:from>
    <xdr:to>
      <xdr:col>19</xdr:col>
      <xdr:colOff>268770</xdr:colOff>
      <xdr:row>15</xdr:row>
      <xdr:rowOff>2899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5093804" y="2103783"/>
          <a:ext cx="268770" cy="289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268770</xdr:colOff>
      <xdr:row>15</xdr:row>
      <xdr:rowOff>2899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6352761" y="2103783"/>
          <a:ext cx="268770" cy="289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24848</xdr:colOff>
      <xdr:row>12</xdr:row>
      <xdr:rowOff>173934</xdr:rowOff>
    </xdr:from>
    <xdr:to>
      <xdr:col>15</xdr:col>
      <xdr:colOff>215348</xdr:colOff>
      <xdr:row>14</xdr:row>
      <xdr:rowOff>165652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934239" y="1656521"/>
          <a:ext cx="190500" cy="42241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33131</xdr:colOff>
      <xdr:row>15</xdr:row>
      <xdr:rowOff>8282</xdr:rowOff>
    </xdr:from>
    <xdr:to>
      <xdr:col>27</xdr:col>
      <xdr:colOff>223631</xdr:colOff>
      <xdr:row>17</xdr:row>
      <xdr:rowOff>1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7644848" y="2112065"/>
          <a:ext cx="190500" cy="42241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53008</xdr:colOff>
      <xdr:row>9</xdr:row>
      <xdr:rowOff>53008</xdr:rowOff>
    </xdr:from>
    <xdr:to>
      <xdr:col>23</xdr:col>
      <xdr:colOff>243508</xdr:colOff>
      <xdr:row>11</xdr:row>
      <xdr:rowOff>44727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6405769" y="864704"/>
          <a:ext cx="190500" cy="42241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24849</xdr:colOff>
      <xdr:row>10</xdr:row>
      <xdr:rowOff>33131</xdr:rowOff>
    </xdr:from>
    <xdr:to>
      <xdr:col>15</xdr:col>
      <xdr:colOff>198785</xdr:colOff>
      <xdr:row>12</xdr:row>
      <xdr:rowOff>49695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3934240" y="1085022"/>
          <a:ext cx="173936" cy="44726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66261</xdr:colOff>
      <xdr:row>7</xdr:row>
      <xdr:rowOff>0</xdr:rowOff>
    </xdr:from>
    <xdr:to>
      <xdr:col>23</xdr:col>
      <xdr:colOff>240197</xdr:colOff>
      <xdr:row>9</xdr:row>
      <xdr:rowOff>16564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6419022" y="381000"/>
          <a:ext cx="173936" cy="447260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8283</xdr:colOff>
      <xdr:row>17</xdr:row>
      <xdr:rowOff>198784</xdr:rowOff>
    </xdr:from>
    <xdr:to>
      <xdr:col>27</xdr:col>
      <xdr:colOff>281609</xdr:colOff>
      <xdr:row>19</xdr:row>
      <xdr:rowOff>82826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3917674" y="2733262"/>
          <a:ext cx="3975652" cy="314738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24847</xdr:colOff>
      <xdr:row>14</xdr:row>
      <xdr:rowOff>132521</xdr:rowOff>
    </xdr:from>
    <xdr:to>
      <xdr:col>35</xdr:col>
      <xdr:colOff>265044</xdr:colOff>
      <xdr:row>17</xdr:row>
      <xdr:rowOff>99392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 flipV="1">
          <a:off x="8895521" y="2045804"/>
          <a:ext cx="1499153" cy="588066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66261</xdr:colOff>
      <xdr:row>11</xdr:row>
      <xdr:rowOff>173935</xdr:rowOff>
    </xdr:from>
    <xdr:to>
      <xdr:col>35</xdr:col>
      <xdr:colOff>260487</xdr:colOff>
      <xdr:row>14</xdr:row>
      <xdr:rowOff>85724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10195891" y="1416326"/>
          <a:ext cx="194226" cy="582681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298174</xdr:colOff>
      <xdr:row>7</xdr:row>
      <xdr:rowOff>57978</xdr:rowOff>
    </xdr:from>
    <xdr:to>
      <xdr:col>36</xdr:col>
      <xdr:colOff>24847</xdr:colOff>
      <xdr:row>13</xdr:row>
      <xdr:rowOff>57978</xdr:rowOff>
    </xdr:to>
    <xdr:cxnSp macro="">
      <xdr:nvCxnSpPr>
        <xdr:cNvPr id="40" name="Elbow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7595152" y="438978"/>
          <a:ext cx="2874065" cy="1341783"/>
        </a:xfrm>
        <a:prstGeom prst="bentConnector3">
          <a:avLst>
            <a:gd name="adj1" fmla="val 99568"/>
          </a:avLst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</xdr:colOff>
      <xdr:row>0</xdr:row>
      <xdr:rowOff>40709</xdr:rowOff>
    </xdr:from>
    <xdr:to>
      <xdr:col>0</xdr:col>
      <xdr:colOff>1071439</xdr:colOff>
      <xdr:row>3</xdr:row>
      <xdr:rowOff>118257</xdr:rowOff>
    </xdr:to>
    <xdr:pic>
      <xdr:nvPicPr>
        <xdr:cNvPr id="5" name="Pictur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1AC7EF8-F2D0-48FB-95FB-49EF1DA45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709"/>
          <a:ext cx="1073426" cy="626188"/>
        </a:xfrm>
        <a:prstGeom prst="rect">
          <a:avLst/>
        </a:prstGeom>
      </xdr:spPr>
    </xdr:pic>
    <xdr:clientData/>
  </xdr:twoCellAnchor>
  <xdr:twoCellAnchor>
    <xdr:from>
      <xdr:col>2</xdr:col>
      <xdr:colOff>167640</xdr:colOff>
      <xdr:row>11</xdr:row>
      <xdr:rowOff>7620</xdr:rowOff>
    </xdr:from>
    <xdr:to>
      <xdr:col>4</xdr:col>
      <xdr:colOff>30480</xdr:colOff>
      <xdr:row>13</xdr:row>
      <xdr:rowOff>160020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55BFD0B-F6B1-49A0-88CB-B541E0880802}"/>
            </a:ext>
          </a:extLst>
        </xdr:cNvPr>
        <xdr:cNvCxnSpPr/>
      </xdr:nvCxnSpPr>
      <xdr:spPr>
        <a:xfrm>
          <a:off x="1920240" y="2011680"/>
          <a:ext cx="419100" cy="609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10</xdr:row>
      <xdr:rowOff>167640</xdr:rowOff>
    </xdr:from>
    <xdr:to>
      <xdr:col>5</xdr:col>
      <xdr:colOff>205740</xdr:colOff>
      <xdr:row>13</xdr:row>
      <xdr:rowOff>121920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9F2D70E-613F-40A9-840A-417E5C0E4086}"/>
            </a:ext>
          </a:extLst>
        </xdr:cNvPr>
        <xdr:cNvCxnSpPr/>
      </xdr:nvCxnSpPr>
      <xdr:spPr>
        <a:xfrm>
          <a:off x="2781300" y="1988820"/>
          <a:ext cx="53340" cy="59436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4"/>
  <sheetViews>
    <sheetView tabSelected="1" zoomScaleNormal="100" workbookViewId="0">
      <selection activeCell="J20" sqref="J20"/>
    </sheetView>
  </sheetViews>
  <sheetFormatPr defaultColWidth="9.109375" defaultRowHeight="14.4" x14ac:dyDescent="0.3"/>
  <cols>
    <col min="1" max="1" width="16.44140625" style="2" customWidth="1"/>
    <col min="2" max="2" width="9.109375" style="2"/>
    <col min="3" max="3" width="4.6640625" style="2" customWidth="1"/>
    <col min="4" max="4" width="3.44140625" style="2" customWidth="1"/>
    <col min="5" max="7" width="4.6640625" style="2" customWidth="1"/>
    <col min="8" max="8" width="3.33203125" style="2" customWidth="1"/>
    <col min="9" max="15" width="4.6640625" style="2" customWidth="1"/>
    <col min="16" max="16" width="3.5546875" style="2" customWidth="1"/>
    <col min="17" max="36" width="4.6640625" style="2" customWidth="1"/>
    <col min="37" max="38" width="3.88671875" style="2" customWidth="1"/>
    <col min="39" max="16384" width="9.109375" style="2"/>
  </cols>
  <sheetData>
    <row r="1" spans="1:38" s="6" customFormat="1" ht="13.8" x14ac:dyDescent="0.3">
      <c r="A1" s="5"/>
      <c r="B1" s="5" t="s">
        <v>16</v>
      </c>
    </row>
    <row r="2" spans="1:38" s="8" customFormat="1" ht="4.8" customHeight="1" x14ac:dyDescent="0.3">
      <c r="A2" s="7"/>
    </row>
    <row r="3" spans="1:38" s="6" customFormat="1" ht="13.8" x14ac:dyDescent="0.3">
      <c r="A3" s="9"/>
      <c r="B3" s="9" t="s">
        <v>17</v>
      </c>
      <c r="C3" s="10" t="s">
        <v>18</v>
      </c>
    </row>
    <row r="4" spans="1:38" s="8" customFormat="1" ht="12" x14ac:dyDescent="0.25">
      <c r="B4" s="8" t="s">
        <v>19</v>
      </c>
      <c r="C4" s="11" t="s">
        <v>20</v>
      </c>
    </row>
    <row r="5" spans="1:38" s="12" customFormat="1" ht="19.8" customHeight="1" x14ac:dyDescent="0.25">
      <c r="B5" s="13"/>
    </row>
    <row r="6" spans="1:38" x14ac:dyDescent="0.3"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x14ac:dyDescent="0.3">
      <c r="B7" s="14" t="s">
        <v>24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6">
        <f>1+W9</f>
        <v>58</v>
      </c>
      <c r="Z7" s="17">
        <v>13</v>
      </c>
      <c r="AA7" s="18">
        <f>Y7+Z7-1</f>
        <v>70</v>
      </c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ht="18" x14ac:dyDescent="0.3">
      <c r="B8" s="14" t="s">
        <v>21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9"/>
      <c r="Z8" s="20" t="s">
        <v>8</v>
      </c>
      <c r="AA8" s="19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x14ac:dyDescent="0.3">
      <c r="B9" s="14" t="s">
        <v>22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6">
        <f>O12+1</f>
        <v>38</v>
      </c>
      <c r="R9" s="17">
        <v>10</v>
      </c>
      <c r="S9" s="18">
        <f>Q9+R9-1</f>
        <v>47</v>
      </c>
      <c r="T9" s="15"/>
      <c r="U9" s="16">
        <f>1+S9</f>
        <v>48</v>
      </c>
      <c r="V9" s="17">
        <v>10</v>
      </c>
      <c r="W9" s="18">
        <f>U9+V9-1</f>
        <v>57</v>
      </c>
      <c r="X9" s="15"/>
      <c r="Y9" s="16">
        <f>AA9-Z7+1</f>
        <v>295</v>
      </c>
      <c r="Z9" s="21">
        <f>AA9-AA7</f>
        <v>237</v>
      </c>
      <c r="AA9" s="18">
        <f>AE19</f>
        <v>307</v>
      </c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8" ht="18" x14ac:dyDescent="0.3">
      <c r="B10" s="14" t="s">
        <v>23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9"/>
      <c r="R10" s="20" t="s">
        <v>1</v>
      </c>
      <c r="S10" s="19"/>
      <c r="T10" s="15"/>
      <c r="U10" s="19"/>
      <c r="V10" s="20" t="s">
        <v>6</v>
      </c>
      <c r="W10" s="19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</row>
    <row r="11" spans="1:38" x14ac:dyDescent="0.3">
      <c r="B11" s="14" t="s">
        <v>25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6">
        <f>S11-R9+1</f>
        <v>262</v>
      </c>
      <c r="R11" s="21">
        <f>S11-S9</f>
        <v>224</v>
      </c>
      <c r="S11" s="18">
        <f>U11-1</f>
        <v>271</v>
      </c>
      <c r="T11" s="15"/>
      <c r="U11" s="16">
        <f>W11-V9+1</f>
        <v>272</v>
      </c>
      <c r="V11" s="21">
        <f>W11-W9</f>
        <v>224</v>
      </c>
      <c r="W11" s="18">
        <f>Y13-1</f>
        <v>281</v>
      </c>
      <c r="X11" s="15"/>
      <c r="Y11" s="16">
        <f>1+W9</f>
        <v>58</v>
      </c>
      <c r="Z11" s="17">
        <v>11</v>
      </c>
      <c r="AA11" s="18">
        <f>Y11+Z11-1</f>
        <v>68</v>
      </c>
      <c r="AB11" s="15"/>
      <c r="AC11" s="16">
        <f>1+AA11</f>
        <v>69</v>
      </c>
      <c r="AD11" s="17">
        <v>8</v>
      </c>
      <c r="AE11" s="18">
        <f>AC11+AD11-1</f>
        <v>76</v>
      </c>
      <c r="AF11" s="15"/>
      <c r="AG11" s="16">
        <f>1+AE11</f>
        <v>77</v>
      </c>
      <c r="AH11" s="17">
        <v>7</v>
      </c>
      <c r="AI11" s="18">
        <f>AG11+AH11-1</f>
        <v>83</v>
      </c>
      <c r="AJ11" s="15"/>
      <c r="AK11" s="15"/>
      <c r="AL11" s="15"/>
    </row>
    <row r="12" spans="1:38" ht="18" x14ac:dyDescent="0.3">
      <c r="B12" s="14"/>
      <c r="G12" s="15"/>
      <c r="H12" s="15"/>
      <c r="I12" s="16">
        <f>G15+1</f>
        <v>35</v>
      </c>
      <c r="J12" s="17">
        <v>1</v>
      </c>
      <c r="K12" s="18">
        <f>I12+J12-1</f>
        <v>35</v>
      </c>
      <c r="L12" s="15"/>
      <c r="M12" s="16">
        <f>K12+1</f>
        <v>36</v>
      </c>
      <c r="N12" s="17">
        <v>2</v>
      </c>
      <c r="O12" s="18">
        <f>M12+N12-1</f>
        <v>37</v>
      </c>
      <c r="P12" s="15"/>
      <c r="Q12" s="15"/>
      <c r="R12" s="15"/>
      <c r="S12" s="15"/>
      <c r="T12" s="15"/>
      <c r="U12" s="15"/>
      <c r="V12" s="15"/>
      <c r="W12" s="15"/>
      <c r="X12" s="15"/>
      <c r="Y12" s="19"/>
      <c r="Z12" s="20" t="s">
        <v>9</v>
      </c>
      <c r="AA12" s="19"/>
      <c r="AB12" s="15"/>
      <c r="AC12" s="19"/>
      <c r="AD12" s="20" t="s">
        <v>10</v>
      </c>
      <c r="AE12" s="19"/>
      <c r="AF12" s="15"/>
      <c r="AG12" s="19"/>
      <c r="AH12" s="20" t="s">
        <v>11</v>
      </c>
      <c r="AI12" s="19"/>
      <c r="AJ12" s="15"/>
      <c r="AK12" s="15"/>
      <c r="AL12" s="15"/>
    </row>
    <row r="13" spans="1:38" ht="18" x14ac:dyDescent="0.3">
      <c r="G13" s="15"/>
      <c r="H13" s="15"/>
      <c r="I13" s="19"/>
      <c r="J13" s="20" t="s">
        <v>3</v>
      </c>
      <c r="K13" s="19"/>
      <c r="L13" s="15"/>
      <c r="M13" s="19"/>
      <c r="N13" s="20" t="s">
        <v>4</v>
      </c>
      <c r="O13" s="19"/>
      <c r="P13" s="15"/>
      <c r="Q13" s="15"/>
      <c r="R13" s="15"/>
      <c r="S13" s="15"/>
      <c r="T13" s="15"/>
      <c r="U13" s="15"/>
      <c r="V13" s="15"/>
      <c r="W13" s="15"/>
      <c r="X13" s="15"/>
      <c r="Y13" s="16">
        <f>AA13-Z11+1</f>
        <v>282</v>
      </c>
      <c r="Z13" s="21">
        <f>AA13-AA11</f>
        <v>224</v>
      </c>
      <c r="AA13" s="18">
        <f>AC13-1</f>
        <v>292</v>
      </c>
      <c r="AB13" s="15"/>
      <c r="AC13" s="16">
        <f>AE13-AD11+1</f>
        <v>293</v>
      </c>
      <c r="AD13" s="21">
        <f>AE13-AE11</f>
        <v>224</v>
      </c>
      <c r="AE13" s="18">
        <f>AG13-1</f>
        <v>300</v>
      </c>
      <c r="AF13" s="15"/>
      <c r="AG13" s="16">
        <f>AI13-AH11+1</f>
        <v>301</v>
      </c>
      <c r="AH13" s="21">
        <f>AI13-AI11</f>
        <v>224</v>
      </c>
      <c r="AI13" s="18">
        <f>AE19</f>
        <v>307</v>
      </c>
      <c r="AJ13" s="15"/>
      <c r="AK13" s="15"/>
      <c r="AL13" s="15"/>
    </row>
    <row r="14" spans="1:38" x14ac:dyDescent="0.3">
      <c r="G14" s="15"/>
      <c r="H14" s="15"/>
      <c r="I14" s="16">
        <f>K14-J12+1</f>
        <v>131</v>
      </c>
      <c r="J14" s="21">
        <f>K14-K12</f>
        <v>96</v>
      </c>
      <c r="K14" s="18">
        <f>M14-1</f>
        <v>131</v>
      </c>
      <c r="L14" s="15"/>
      <c r="M14" s="16">
        <f>O14-N12+1</f>
        <v>132</v>
      </c>
      <c r="N14" s="21">
        <f>O14-O12</f>
        <v>96</v>
      </c>
      <c r="O14" s="18">
        <f>Q17-1</f>
        <v>133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8" x14ac:dyDescent="0.3">
      <c r="E15" s="22">
        <v>1</v>
      </c>
      <c r="F15" s="17">
        <v>34</v>
      </c>
      <c r="G15" s="18">
        <f>E15+F15-1</f>
        <v>34</v>
      </c>
      <c r="H15" s="15"/>
      <c r="I15" s="15"/>
      <c r="J15" s="15"/>
      <c r="K15" s="15"/>
      <c r="L15" s="15"/>
      <c r="M15" s="15"/>
      <c r="N15" s="15"/>
      <c r="O15" s="15"/>
      <c r="P15" s="15"/>
      <c r="Q15" s="16">
        <f>1+O19</f>
        <v>134</v>
      </c>
      <c r="R15" s="17">
        <v>69</v>
      </c>
      <c r="S15" s="18">
        <f>Q15+R15-1</f>
        <v>202</v>
      </c>
      <c r="T15" s="15"/>
      <c r="U15" s="16">
        <f>1+S15</f>
        <v>203</v>
      </c>
      <c r="V15" s="17">
        <v>50</v>
      </c>
      <c r="W15" s="18">
        <f>U15+V15-1</f>
        <v>252</v>
      </c>
      <c r="X15" s="15"/>
      <c r="Y15" s="16">
        <f>1+W15</f>
        <v>253</v>
      </c>
      <c r="Z15" s="17">
        <v>49</v>
      </c>
      <c r="AA15" s="18">
        <f>Y15+Z15-1</f>
        <v>301</v>
      </c>
      <c r="AB15" s="15"/>
      <c r="AC15" s="15"/>
      <c r="AD15" s="15"/>
      <c r="AE15" s="15"/>
      <c r="AF15" s="15"/>
      <c r="AG15" s="15"/>
      <c r="AH15" s="15"/>
      <c r="AI15" s="15"/>
      <c r="AJ15" s="15"/>
      <c r="AK15" s="18" t="s">
        <v>1</v>
      </c>
      <c r="AL15" s="15"/>
    </row>
    <row r="16" spans="1:38" ht="18" x14ac:dyDescent="0.3">
      <c r="C16" s="1" t="s">
        <v>0</v>
      </c>
      <c r="E16" s="3"/>
      <c r="F16" s="4" t="s">
        <v>2</v>
      </c>
      <c r="G16" s="19"/>
      <c r="H16" s="15"/>
      <c r="I16" s="15"/>
      <c r="J16" s="15"/>
      <c r="K16" s="15"/>
      <c r="L16" s="15"/>
      <c r="M16" s="15"/>
      <c r="N16" s="15"/>
      <c r="O16" s="15"/>
      <c r="P16" s="15"/>
      <c r="Q16" s="19"/>
      <c r="R16" s="20" t="s">
        <v>5</v>
      </c>
      <c r="S16" s="19"/>
      <c r="T16" s="15"/>
      <c r="U16" s="19"/>
      <c r="V16" s="20" t="s">
        <v>7</v>
      </c>
      <c r="W16" s="19"/>
      <c r="X16" s="15"/>
      <c r="Y16" s="19"/>
      <c r="Z16" s="20" t="s">
        <v>14</v>
      </c>
      <c r="AA16" s="19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</row>
    <row r="17" spans="5:38" x14ac:dyDescent="0.3">
      <c r="E17" s="16">
        <f>G17-F15+1</f>
        <v>169</v>
      </c>
      <c r="F17" s="21">
        <f>G17-G15</f>
        <v>168</v>
      </c>
      <c r="G17" s="18">
        <f>I21-1</f>
        <v>202</v>
      </c>
      <c r="H17" s="15"/>
      <c r="I17" s="15"/>
      <c r="J17" s="15"/>
      <c r="K17" s="15"/>
      <c r="L17" s="15"/>
      <c r="M17" s="15"/>
      <c r="N17" s="15"/>
      <c r="O17" s="15"/>
      <c r="P17" s="15"/>
      <c r="Q17" s="16">
        <f>S17-R15+1</f>
        <v>134</v>
      </c>
      <c r="R17" s="21">
        <f>S17-S15</f>
        <v>0</v>
      </c>
      <c r="S17" s="18">
        <f>U17-1</f>
        <v>202</v>
      </c>
      <c r="T17" s="15"/>
      <c r="U17" s="16">
        <f>W17-V15+1</f>
        <v>203</v>
      </c>
      <c r="V17" s="21">
        <f>W17-W15</f>
        <v>0</v>
      </c>
      <c r="W17" s="18">
        <f>Y17-1</f>
        <v>252</v>
      </c>
      <c r="X17" s="15"/>
      <c r="Y17" s="16">
        <f>AA17-Z15+1</f>
        <v>253</v>
      </c>
      <c r="Z17" s="21">
        <f>AA17-AA15</f>
        <v>0</v>
      </c>
      <c r="AA17" s="18">
        <f>AC19-1</f>
        <v>301</v>
      </c>
      <c r="AB17" s="15"/>
      <c r="AC17" s="16">
        <f>1+AA15</f>
        <v>302</v>
      </c>
      <c r="AD17" s="17">
        <v>6</v>
      </c>
      <c r="AE17" s="18">
        <f>AC17+AD17-1</f>
        <v>307</v>
      </c>
      <c r="AF17" s="15"/>
      <c r="AG17" s="15"/>
      <c r="AH17" s="15"/>
      <c r="AI17" s="15"/>
      <c r="AJ17" s="15"/>
      <c r="AK17" s="15"/>
      <c r="AL17" s="15"/>
    </row>
    <row r="18" spans="5:38" ht="18" x14ac:dyDescent="0.3"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9"/>
      <c r="AD18" s="20" t="s">
        <v>15</v>
      </c>
      <c r="AE18" s="19"/>
      <c r="AF18" s="15"/>
      <c r="AG18" s="15"/>
      <c r="AH18" s="15"/>
      <c r="AI18" s="15"/>
      <c r="AJ18" s="15"/>
      <c r="AK18" s="15"/>
      <c r="AL18" s="15"/>
    </row>
    <row r="19" spans="5:38" x14ac:dyDescent="0.3">
      <c r="G19" s="15"/>
      <c r="H19" s="15"/>
      <c r="I19" s="16">
        <f>G15+1</f>
        <v>35</v>
      </c>
      <c r="J19" s="17">
        <v>87</v>
      </c>
      <c r="K19" s="18">
        <f>I19+J19-1</f>
        <v>121</v>
      </c>
      <c r="L19" s="15"/>
      <c r="M19" s="16">
        <f>1+K19</f>
        <v>122</v>
      </c>
      <c r="N19" s="17">
        <v>12</v>
      </c>
      <c r="O19" s="18">
        <f>M19+N19-1</f>
        <v>133</v>
      </c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6">
        <f>AE19-AD17+1</f>
        <v>302</v>
      </c>
      <c r="AD19" s="21">
        <f>AE19-AE17</f>
        <v>0</v>
      </c>
      <c r="AE19" s="18">
        <f>AE17</f>
        <v>307</v>
      </c>
      <c r="AF19" s="15"/>
      <c r="AG19" s="15"/>
      <c r="AH19" s="15"/>
      <c r="AI19" s="15"/>
      <c r="AJ19" s="15"/>
      <c r="AK19" s="15"/>
      <c r="AL19" s="15"/>
    </row>
    <row r="20" spans="5:38" ht="18" x14ac:dyDescent="0.3">
      <c r="G20" s="15"/>
      <c r="H20" s="15"/>
      <c r="I20" s="19"/>
      <c r="J20" s="20" t="s">
        <v>12</v>
      </c>
      <c r="K20" s="19"/>
      <c r="L20" s="15"/>
      <c r="M20" s="19"/>
      <c r="N20" s="20" t="s">
        <v>13</v>
      </c>
      <c r="O20" s="19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5:38" x14ac:dyDescent="0.3">
      <c r="G21" s="15"/>
      <c r="H21" s="15"/>
      <c r="I21" s="16">
        <f>K21-J19+1</f>
        <v>203</v>
      </c>
      <c r="J21" s="21">
        <f>K21-K19</f>
        <v>168</v>
      </c>
      <c r="K21" s="18">
        <f>M21-1</f>
        <v>289</v>
      </c>
      <c r="L21" s="15"/>
      <c r="M21" s="16">
        <f>O21-N19+1</f>
        <v>290</v>
      </c>
      <c r="N21" s="21">
        <f>O21-O19</f>
        <v>168</v>
      </c>
      <c r="O21" s="18">
        <f>AC19-1</f>
        <v>301</v>
      </c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</row>
    <row r="22" spans="5:38" x14ac:dyDescent="0.3"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</row>
    <row r="23" spans="5:38" x14ac:dyDescent="0.3"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5:38" x14ac:dyDescent="0.3"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</row>
  </sheetData>
  <sheetProtection algorithmName="SHA-512" hashValue="X5mPyFammpj0lpKb7Mo2xfBBWuTxiAYwoNT8nQ3EC79XuCba1hbw43GDtygtKqW/VUW1qkNfAyGJwCGjgzi3aA==" saltValue="tRhWsejoh2pEc+PieLDrmg==" spinCount="100000" sheet="1" objects="1" scenarios="1"/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2025-05-25T13:23:50Z</dcterms:modified>
</cp:coreProperties>
</file>